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Texty\ČKS\_Konference\68-konference\"/>
    </mc:Choice>
  </mc:AlternateContent>
  <xr:revisionPtr revIDLastSave="0" documentId="13_ncr:1_{D24F0C53-AB0E-4004-BD0B-6735C6141E21}" xr6:coauthVersionLast="47" xr6:coauthVersionMax="47" xr10:uidLastSave="{00000000-0000-0000-0000-000000000000}"/>
  <bookViews>
    <workbookView xWindow="1575" yWindow="225" windowWidth="23790" windowHeight="15120" xr2:uid="{00000000-000D-0000-FFFF-FFFF00000000}"/>
  </bookViews>
  <sheets>
    <sheet name="List1" sheetId="1" r:id="rId1"/>
  </sheets>
  <definedNames>
    <definedName name="_xlnm.Print_Area" localSheetId="0">List1!$A$1:$G$40</definedName>
  </definedNames>
  <calcPr calcId="191029"/>
</workbook>
</file>

<file path=xl/calcChain.xml><?xml version="1.0" encoding="utf-8"?>
<calcChain xmlns="http://schemas.openxmlformats.org/spreadsheetml/2006/main">
  <c r="F21" i="1" l="1"/>
  <c r="F20" i="1"/>
  <c r="D20" i="1"/>
  <c r="D18" i="1"/>
  <c r="F18" i="1" s="1"/>
  <c r="F33" i="1" l="1"/>
  <c r="F29" i="1"/>
  <c r="F24" i="1"/>
  <c r="D16" i="1"/>
  <c r="D19" i="1"/>
  <c r="D15" i="1"/>
  <c r="D31" i="1"/>
  <c r="D30" i="1"/>
  <c r="D33" i="1" l="1"/>
  <c r="D29" i="1"/>
  <c r="D27" i="1"/>
  <c r="D26" i="1"/>
  <c r="D25" i="1"/>
  <c r="D23" i="1"/>
  <c r="D24" i="1"/>
  <c r="F31" i="1"/>
  <c r="F30" i="1"/>
  <c r="F27" i="1"/>
  <c r="F26" i="1"/>
  <c r="F25" i="1"/>
  <c r="F23" i="1"/>
  <c r="F15" i="1" l="1"/>
  <c r="F16" i="1" l="1"/>
  <c r="F19" i="1"/>
  <c r="F37" i="1" l="1"/>
</calcChain>
</file>

<file path=xl/sharedStrings.xml><?xml version="1.0" encoding="utf-8"?>
<sst xmlns="http://schemas.openxmlformats.org/spreadsheetml/2006/main" count="68" uniqueCount="45">
  <si>
    <t>Název organizace:</t>
  </si>
  <si>
    <t>Číslo účtu plátce:</t>
  </si>
  <si>
    <t>Na účet ČKS bude uhrazeno celkem</t>
  </si>
  <si>
    <t>NE</t>
  </si>
  <si>
    <t>DIČ:</t>
  </si>
  <si>
    <t>Vložné pro nečlena ČKS:</t>
  </si>
  <si>
    <t>Titul:</t>
  </si>
  <si>
    <t>Vyplňte všechny žluté buňky.</t>
  </si>
  <si>
    <t>Objednávka</t>
  </si>
  <si>
    <t>K úhradě</t>
  </si>
  <si>
    <t>vyplnit---------------------vyplnit</t>
  </si>
  <si>
    <t>Platba v hotovosti jen po předchozí domluvě se sekretariátem:</t>
  </si>
  <si>
    <t>vyplnit-------------------vyplnit</t>
  </si>
  <si>
    <r>
      <rPr>
        <b/>
        <sz val="11"/>
        <color theme="1"/>
        <rFont val="Arial"/>
        <family val="2"/>
        <charset val="238"/>
      </rPr>
      <t xml:space="preserve">Přihlášku nevyplňujte ručně a nekopírujte, vyplněnou tabulku EXCEL odešlete zpět co nejdříve na adresu: sekretar@cks-brno.cz                                                                                                                 </t>
    </r>
    <r>
      <rPr>
        <sz val="11"/>
        <color theme="1"/>
        <rFont val="Arial"/>
        <family val="2"/>
        <charset val="238"/>
      </rPr>
      <t xml:space="preserve">Přijetí přihlášky vám bude potvrzeno e-mailem.                                                                                     Následně Vám bude zaslána faktura k úhradě na účet ČKS. </t>
    </r>
  </si>
  <si>
    <t>Příjmení účastníka:</t>
  </si>
  <si>
    <t>Jméno účastníka:</t>
  </si>
  <si>
    <t>Adresa, PSČ organizace:</t>
  </si>
  <si>
    <t>E-mail účastníka:</t>
  </si>
  <si>
    <t>Telefon / mobil účastníka:</t>
  </si>
  <si>
    <t>E-mail pro fakturaci:</t>
  </si>
  <si>
    <t>IČ:</t>
  </si>
  <si>
    <t>ČKS je plátcem DPH.</t>
  </si>
  <si>
    <t>Vyplň jméno spolubydlícího:</t>
  </si>
  <si>
    <t>DPH</t>
  </si>
  <si>
    <t>Cena-bez DPH</t>
  </si>
  <si>
    <t>Cena s DPH</t>
  </si>
  <si>
    <t>Vložné pro vystavovatele - nečlena:</t>
  </si>
  <si>
    <t>Magistrátní poplatek</t>
  </si>
  <si>
    <t>* pro dvoulůžkový pokoj je nutno vyplnit spolubydlícího</t>
  </si>
  <si>
    <t>vyplnit------vyplnit</t>
  </si>
  <si>
    <t>Závazná přihláška na 68. konferenci ČKS                                                                                             Termín konání: 4.11. - 5.11. 2025                                                                                                             Místo konánÍ: hotel Skalský Dvůr</t>
  </si>
  <si>
    <t>Vložné pro člena ČKS (3. a další):</t>
  </si>
  <si>
    <t>Oběd 4.11.</t>
  </si>
  <si>
    <t>Večeře 4.11.</t>
  </si>
  <si>
    <t>Oběd  5.11.</t>
  </si>
  <si>
    <t>Nocleh 3.11. jednolůžkový pokoj</t>
  </si>
  <si>
    <t>Nocleh 3.11. dvoulůžkový pokoj *</t>
  </si>
  <si>
    <t xml:space="preserve">       počet stolů 120 x 70) cm</t>
  </si>
  <si>
    <t>ANO</t>
  </si>
  <si>
    <t>Konferenční poplatek</t>
  </si>
  <si>
    <t>USB Flash disk + poznámkový blok</t>
  </si>
  <si>
    <t>Nocleh 4.11. jednolůžkový pokoj</t>
  </si>
  <si>
    <t>Nocleh 4.11. dvoulůžkový pokoj *</t>
  </si>
  <si>
    <t>Vystavovatel - člen:</t>
  </si>
  <si>
    <t>Sekce tachografy ANO/NE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</si>
</sst>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7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2" fontId="4" fillId="0" borderId="2" xfId="0" applyNumberFormat="1" applyFont="1" applyBorder="1" applyAlignment="1" applyProtection="1">
      <alignment horizontal="center" vertical="center"/>
      <protection hidden="1"/>
    </xf>
    <xf numFmtId="0" fontId="5" fillId="0" borderId="0" xfId="1" applyNumberFormat="1" applyFont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2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2" fontId="4" fillId="0" borderId="5" xfId="0" applyNumberFormat="1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4" fontId="3" fillId="0" borderId="2" xfId="0" applyNumberFormat="1" applyFont="1" applyBorder="1" applyAlignment="1" applyProtection="1">
      <alignment horizontal="center" vertical="center"/>
      <protection hidden="1"/>
    </xf>
    <xf numFmtId="4" fontId="3" fillId="0" borderId="4" xfId="0" applyNumberFormat="1" applyFont="1" applyBorder="1" applyAlignment="1" applyProtection="1">
      <alignment horizontal="center" vertical="center"/>
      <protection hidden="1"/>
    </xf>
    <xf numFmtId="4" fontId="4" fillId="0" borderId="2" xfId="0" applyNumberFormat="1" applyFont="1" applyBorder="1" applyAlignment="1" applyProtection="1">
      <alignment horizontal="center" vertical="center"/>
      <protection hidden="1"/>
    </xf>
    <xf numFmtId="4" fontId="4" fillId="0" borderId="6" xfId="0" applyNumberFormat="1" applyFont="1" applyBorder="1" applyAlignment="1" applyProtection="1">
      <alignment horizontal="center" vertical="center"/>
      <protection hidden="1"/>
    </xf>
    <xf numFmtId="4" fontId="4" fillId="0" borderId="3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2" xfId="0" applyFont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" fillId="0" borderId="0" xfId="1" applyNumberFormat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4" fillId="0" borderId="7" xfId="0" applyFont="1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4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/>
      <protection locked="0" hidden="1"/>
    </xf>
    <xf numFmtId="0" fontId="4" fillId="2" borderId="2" xfId="0" applyFont="1" applyFill="1" applyBorder="1" applyAlignment="1" applyProtection="1">
      <alignment horizontal="center" vertical="center"/>
      <protection locked="0" hidden="1"/>
    </xf>
    <xf numFmtId="4" fontId="3" fillId="0" borderId="10" xfId="0" applyNumberFormat="1" applyFont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4" fontId="3" fillId="0" borderId="6" xfId="0" applyNumberFormat="1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vertical="center"/>
      <protection hidden="1"/>
    </xf>
    <xf numFmtId="2" fontId="4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4" fontId="4" fillId="0" borderId="12" xfId="0" applyNumberFormat="1" applyFont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locked="0" hidden="1"/>
    </xf>
    <xf numFmtId="4" fontId="3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1" fontId="4" fillId="0" borderId="6" xfId="0" applyNumberFormat="1" applyFont="1" applyBorder="1" applyAlignment="1" applyProtection="1">
      <alignment horizontal="center" vertical="center"/>
      <protection hidden="1"/>
    </xf>
    <xf numFmtId="2" fontId="4" fillId="0" borderId="14" xfId="0" applyNumberFormat="1" applyFont="1" applyBorder="1" applyAlignment="1" applyProtection="1">
      <alignment horizontal="left" vertical="center"/>
      <protection hidden="1"/>
    </xf>
    <xf numFmtId="2" fontId="4" fillId="0" borderId="6" xfId="0" applyNumberFormat="1" applyFont="1" applyBorder="1" applyAlignment="1" applyProtection="1">
      <alignment horizontal="left" vertical="center"/>
      <protection hidden="1"/>
    </xf>
    <xf numFmtId="0" fontId="4" fillId="0" borderId="12" xfId="0" applyFont="1" applyBorder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2" fontId="4" fillId="0" borderId="3" xfId="0" applyNumberFormat="1" applyFont="1" applyBorder="1" applyAlignment="1" applyProtection="1">
      <alignment horizontal="center" vertical="center"/>
      <protection hidden="1"/>
    </xf>
    <xf numFmtId="4" fontId="3" fillId="0" borderId="3" xfId="0" applyNumberFormat="1" applyFont="1" applyBorder="1" applyAlignment="1" applyProtection="1">
      <alignment horizontal="center" vertical="center"/>
      <protection hidden="1"/>
    </xf>
    <xf numFmtId="49" fontId="4" fillId="2" borderId="5" xfId="0" applyNumberFormat="1" applyFont="1" applyFill="1" applyBorder="1" applyAlignment="1" applyProtection="1">
      <alignment horizontal="left" vertical="center"/>
      <protection locked="0" hidden="1"/>
    </xf>
    <xf numFmtId="49" fontId="4" fillId="2" borderId="3" xfId="0" applyNumberFormat="1" applyFont="1" applyFill="1" applyBorder="1" applyAlignment="1" applyProtection="1">
      <alignment horizontal="left" vertical="center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left" vertical="justify" wrapText="1"/>
      <protection hidden="1"/>
    </xf>
    <xf numFmtId="2" fontId="4" fillId="2" borderId="5" xfId="0" applyNumberFormat="1" applyFont="1" applyFill="1" applyBorder="1" applyAlignment="1" applyProtection="1">
      <alignment horizontal="left" vertical="center"/>
      <protection locked="0" hidden="1"/>
    </xf>
    <xf numFmtId="2" fontId="4" fillId="2" borderId="3" xfId="0" applyNumberFormat="1" applyFont="1" applyFill="1" applyBorder="1" applyAlignment="1" applyProtection="1">
      <alignment horizontal="left" vertical="center"/>
      <protection locked="0" hidden="1"/>
    </xf>
    <xf numFmtId="2" fontId="4" fillId="2" borderId="4" xfId="0" applyNumberFormat="1" applyFont="1" applyFill="1" applyBorder="1" applyAlignment="1" applyProtection="1">
      <alignment horizontal="left" vertical="center"/>
      <protection locked="0" hidden="1"/>
    </xf>
    <xf numFmtId="2" fontId="4" fillId="2" borderId="8" xfId="0" applyNumberFormat="1" applyFont="1" applyFill="1" applyBorder="1" applyAlignment="1" applyProtection="1">
      <alignment horizontal="left" vertical="center"/>
      <protection locked="0" hidden="1"/>
    </xf>
    <xf numFmtId="2" fontId="4" fillId="2" borderId="9" xfId="0" applyNumberFormat="1" applyFont="1" applyFill="1" applyBorder="1" applyAlignment="1" applyProtection="1">
      <alignment horizontal="left" vertical="center"/>
      <protection locked="0" hidden="1"/>
    </xf>
    <xf numFmtId="2" fontId="4" fillId="2" borderId="10" xfId="0" applyNumberFormat="1" applyFont="1" applyFill="1" applyBorder="1" applyAlignment="1" applyProtection="1">
      <alignment horizontal="left" vertical="center"/>
      <protection locked="0"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49" fontId="4" fillId="2" borderId="16" xfId="0" applyNumberFormat="1" applyFont="1" applyFill="1" applyBorder="1" applyAlignment="1" applyProtection="1">
      <alignment horizontal="left" vertical="center"/>
      <protection locked="0" hidden="1"/>
    </xf>
    <xf numFmtId="49" fontId="4" fillId="2" borderId="17" xfId="0" applyNumberFormat="1" applyFont="1" applyFill="1" applyBorder="1" applyAlignment="1" applyProtection="1">
      <alignment horizontal="left" vertical="center"/>
      <protection locked="0" hidden="1"/>
    </xf>
    <xf numFmtId="49" fontId="4" fillId="2" borderId="18" xfId="0" applyNumberFormat="1" applyFont="1" applyFill="1" applyBorder="1" applyAlignment="1" applyProtection="1">
      <alignment horizontal="left" vertical="center"/>
      <protection locked="0" hidden="1"/>
    </xf>
    <xf numFmtId="49" fontId="4" fillId="0" borderId="13" xfId="0" applyNumberFormat="1" applyFont="1" applyFill="1" applyBorder="1" applyAlignment="1" applyProtection="1">
      <alignment horizontal="left" vertical="center"/>
      <protection locked="0" hidden="1"/>
    </xf>
    <xf numFmtId="49" fontId="4" fillId="0" borderId="0" xfId="0" applyNumberFormat="1" applyFont="1" applyFill="1" applyBorder="1" applyAlignment="1" applyProtection="1">
      <alignment horizontal="left" vertical="center"/>
      <protection locked="0" hidden="1"/>
    </xf>
    <xf numFmtId="49" fontId="4" fillId="0" borderId="14" xfId="0" applyNumberFormat="1" applyFont="1" applyFill="1" applyBorder="1" applyAlignment="1" applyProtection="1">
      <alignment horizontal="left" vertical="center"/>
      <protection locked="0"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43"/>
  <sheetViews>
    <sheetView tabSelected="1" view="pageBreakPreview" zoomScaleNormal="100" zoomScaleSheetLayoutView="100" workbookViewId="0">
      <selection activeCell="B2" sqref="B2:F2"/>
    </sheetView>
  </sheetViews>
  <sheetFormatPr defaultColWidth="9.140625" defaultRowHeight="12.75" x14ac:dyDescent="0.2"/>
  <cols>
    <col min="1" max="1" width="36.7109375" style="14" customWidth="1"/>
    <col min="2" max="2" width="14" style="26" customWidth="1"/>
    <col min="3" max="3" width="5.7109375" style="26" customWidth="1"/>
    <col min="4" max="4" width="11.7109375" style="26" customWidth="1"/>
    <col min="5" max="5" width="13.28515625" style="26" customWidth="1"/>
    <col min="6" max="6" width="13.42578125" style="14" bestFit="1" customWidth="1"/>
    <col min="7" max="9" width="9.140625" style="14"/>
    <col min="10" max="10" width="10.140625" style="14" bestFit="1" customWidth="1"/>
    <col min="11" max="16384" width="9.140625" style="14"/>
  </cols>
  <sheetData>
    <row r="1" spans="1:10" ht="59.25" customHeight="1" x14ac:dyDescent="0.2">
      <c r="A1" s="62" t="s">
        <v>30</v>
      </c>
      <c r="B1" s="62"/>
      <c r="C1" s="62"/>
      <c r="D1" s="62"/>
      <c r="E1" s="62"/>
      <c r="F1" s="62"/>
    </row>
    <row r="2" spans="1:10" ht="23.1" customHeight="1" x14ac:dyDescent="0.2">
      <c r="A2" s="15" t="s">
        <v>14</v>
      </c>
      <c r="B2" s="57" t="s">
        <v>10</v>
      </c>
      <c r="C2" s="58"/>
      <c r="D2" s="58"/>
      <c r="E2" s="58"/>
      <c r="F2" s="59"/>
      <c r="J2" s="16"/>
    </row>
    <row r="3" spans="1:10" ht="23.1" customHeight="1" x14ac:dyDescent="0.2">
      <c r="A3" s="15" t="s">
        <v>15</v>
      </c>
      <c r="B3" s="57" t="s">
        <v>10</v>
      </c>
      <c r="C3" s="58"/>
      <c r="D3" s="58"/>
      <c r="E3" s="58"/>
      <c r="F3" s="59"/>
    </row>
    <row r="4" spans="1:10" ht="23.1" customHeight="1" x14ac:dyDescent="0.2">
      <c r="A4" s="15" t="s">
        <v>6</v>
      </c>
      <c r="B4" s="57" t="s">
        <v>10</v>
      </c>
      <c r="C4" s="58"/>
      <c r="D4" s="58"/>
      <c r="E4" s="58"/>
      <c r="F4" s="59"/>
    </row>
    <row r="5" spans="1:10" ht="23.1" customHeight="1" x14ac:dyDescent="0.2">
      <c r="A5" s="15" t="s">
        <v>0</v>
      </c>
      <c r="B5" s="57" t="s">
        <v>10</v>
      </c>
      <c r="C5" s="58"/>
      <c r="D5" s="58"/>
      <c r="E5" s="58"/>
      <c r="F5" s="59"/>
    </row>
    <row r="6" spans="1:10" ht="23.1" customHeight="1" x14ac:dyDescent="0.2">
      <c r="A6" s="15" t="s">
        <v>16</v>
      </c>
      <c r="B6" s="57" t="s">
        <v>12</v>
      </c>
      <c r="C6" s="58"/>
      <c r="D6" s="58"/>
      <c r="E6" s="58"/>
      <c r="F6" s="59"/>
    </row>
    <row r="7" spans="1:10" ht="23.1" customHeight="1" x14ac:dyDescent="0.2">
      <c r="A7" s="15" t="s">
        <v>20</v>
      </c>
      <c r="B7" s="57" t="s">
        <v>29</v>
      </c>
      <c r="C7" s="59"/>
      <c r="D7" s="36" t="s">
        <v>4</v>
      </c>
      <c r="E7" s="57" t="s">
        <v>29</v>
      </c>
      <c r="F7" s="59"/>
      <c r="I7" s="17"/>
    </row>
    <row r="8" spans="1:10" ht="23.1" customHeight="1" x14ac:dyDescent="0.2">
      <c r="A8" s="15" t="s">
        <v>1</v>
      </c>
      <c r="B8" s="57" t="s">
        <v>12</v>
      </c>
      <c r="C8" s="58"/>
      <c r="D8" s="58"/>
      <c r="E8" s="58"/>
      <c r="F8" s="59"/>
    </row>
    <row r="9" spans="1:10" ht="23.1" customHeight="1" x14ac:dyDescent="0.2">
      <c r="A9" s="15" t="s">
        <v>19</v>
      </c>
      <c r="B9" s="57" t="s">
        <v>12</v>
      </c>
      <c r="C9" s="58"/>
      <c r="D9" s="58"/>
      <c r="E9" s="58"/>
      <c r="F9" s="59"/>
    </row>
    <row r="10" spans="1:10" ht="23.1" customHeight="1" x14ac:dyDescent="0.2">
      <c r="A10" s="15" t="s">
        <v>18</v>
      </c>
      <c r="B10" s="57" t="s">
        <v>10</v>
      </c>
      <c r="C10" s="58"/>
      <c r="D10" s="58"/>
      <c r="E10" s="58"/>
      <c r="F10" s="59"/>
    </row>
    <row r="11" spans="1:10" ht="23.1" customHeight="1" thickBot="1" x14ac:dyDescent="0.25">
      <c r="A11" s="73" t="s">
        <v>17</v>
      </c>
      <c r="B11" s="74" t="s">
        <v>10</v>
      </c>
      <c r="C11" s="75"/>
      <c r="D11" s="75"/>
      <c r="E11" s="75"/>
      <c r="F11" s="76"/>
    </row>
    <row r="12" spans="1:10" ht="12" customHeight="1" thickTop="1" x14ac:dyDescent="0.2">
      <c r="A12" s="47"/>
      <c r="B12" s="77"/>
      <c r="C12" s="78"/>
      <c r="D12" s="78"/>
      <c r="E12" s="78"/>
      <c r="F12" s="79"/>
    </row>
    <row r="13" spans="1:10" ht="18" customHeight="1" x14ac:dyDescent="0.2">
      <c r="A13" s="18" t="s">
        <v>44</v>
      </c>
      <c r="B13" s="34" t="s">
        <v>3</v>
      </c>
      <c r="C13" s="60" t="s">
        <v>21</v>
      </c>
      <c r="D13" s="60"/>
      <c r="E13" s="60"/>
      <c r="F13" s="61"/>
    </row>
    <row r="14" spans="1:10" ht="30.75" customHeight="1" x14ac:dyDescent="0.2">
      <c r="A14" s="20" t="s">
        <v>7</v>
      </c>
      <c r="B14" s="32" t="s">
        <v>24</v>
      </c>
      <c r="C14" s="32" t="s">
        <v>23</v>
      </c>
      <c r="D14" s="32" t="s">
        <v>25</v>
      </c>
      <c r="E14" s="5" t="s">
        <v>8</v>
      </c>
      <c r="F14" s="5" t="s">
        <v>9</v>
      </c>
    </row>
    <row r="15" spans="1:10" ht="18" customHeight="1" x14ac:dyDescent="0.2">
      <c r="A15" s="15" t="s">
        <v>31</v>
      </c>
      <c r="B15" s="1">
        <v>5000</v>
      </c>
      <c r="C15" s="37">
        <v>21</v>
      </c>
      <c r="D15" s="11">
        <f>B15*(C15+100)/100</f>
        <v>6050</v>
      </c>
      <c r="E15" s="34" t="s">
        <v>3</v>
      </c>
      <c r="F15" s="9">
        <f>IF(E15="Ano",D15,0)</f>
        <v>0</v>
      </c>
    </row>
    <row r="16" spans="1:10" ht="18" customHeight="1" x14ac:dyDescent="0.2">
      <c r="A16" s="15" t="s">
        <v>5</v>
      </c>
      <c r="B16" s="1">
        <v>5500</v>
      </c>
      <c r="C16" s="37">
        <v>21</v>
      </c>
      <c r="D16" s="11">
        <f t="shared" ref="D16:D20" si="0">B16*(C16+100)/100</f>
        <v>6655</v>
      </c>
      <c r="E16" s="34" t="s">
        <v>3</v>
      </c>
      <c r="F16" s="9">
        <f t="shared" ref="F16:F20" si="1">IF(E16="Ano",D16,0)</f>
        <v>0</v>
      </c>
    </row>
    <row r="17" spans="1:6" ht="18" customHeight="1" x14ac:dyDescent="0.2">
      <c r="A17" s="15" t="s">
        <v>43</v>
      </c>
      <c r="B17" s="1"/>
      <c r="C17" s="37"/>
      <c r="D17" s="11"/>
      <c r="E17" s="34" t="s">
        <v>3</v>
      </c>
      <c r="F17" s="9"/>
    </row>
    <row r="18" spans="1:6" ht="18" customHeight="1" x14ac:dyDescent="0.2">
      <c r="A18" s="15" t="s">
        <v>37</v>
      </c>
      <c r="B18" s="1">
        <v>578.51229999999998</v>
      </c>
      <c r="C18" s="37">
        <v>21</v>
      </c>
      <c r="D18" s="11">
        <f t="shared" si="0"/>
        <v>699.99988299999995</v>
      </c>
      <c r="E18" s="34">
        <v>0</v>
      </c>
      <c r="F18" s="9">
        <f>D18*E18</f>
        <v>0</v>
      </c>
    </row>
    <row r="19" spans="1:6" ht="18" customHeight="1" x14ac:dyDescent="0.2">
      <c r="A19" s="15" t="s">
        <v>26</v>
      </c>
      <c r="B19" s="1">
        <v>5000</v>
      </c>
      <c r="C19" s="37">
        <v>21</v>
      </c>
      <c r="D19" s="11">
        <f t="shared" si="0"/>
        <v>6050</v>
      </c>
      <c r="E19" s="34" t="s">
        <v>3</v>
      </c>
      <c r="F19" s="9">
        <f t="shared" si="1"/>
        <v>0</v>
      </c>
    </row>
    <row r="20" spans="1:6" ht="18" customHeight="1" x14ac:dyDescent="0.2">
      <c r="A20" s="15" t="s">
        <v>39</v>
      </c>
      <c r="B20" s="4">
        <v>300</v>
      </c>
      <c r="C20" s="3">
        <v>21</v>
      </c>
      <c r="D20" s="11">
        <f t="shared" si="0"/>
        <v>363</v>
      </c>
      <c r="E20" s="54" t="s">
        <v>38</v>
      </c>
      <c r="F20" s="9">
        <f t="shared" si="1"/>
        <v>363</v>
      </c>
    </row>
    <row r="21" spans="1:6" ht="18" customHeight="1" x14ac:dyDescent="0.2">
      <c r="A21" s="15" t="s">
        <v>40</v>
      </c>
      <c r="B21" s="1"/>
      <c r="C21" s="37"/>
      <c r="D21" s="11"/>
      <c r="E21" s="34" t="s">
        <v>38</v>
      </c>
      <c r="F21" s="9">
        <f>IF(E21="Ano",D21,0)</f>
        <v>0</v>
      </c>
    </row>
    <row r="22" spans="1:6" ht="18" customHeight="1" x14ac:dyDescent="0.2">
      <c r="A22" s="38"/>
      <c r="B22" s="55"/>
      <c r="C22" s="8"/>
      <c r="D22" s="13"/>
      <c r="E22" s="53"/>
      <c r="F22" s="56"/>
    </row>
    <row r="23" spans="1:6" ht="18" customHeight="1" x14ac:dyDescent="0.2">
      <c r="A23" s="29" t="s">
        <v>32</v>
      </c>
      <c r="B23" s="1">
        <v>357.14</v>
      </c>
      <c r="C23" s="37">
        <v>12</v>
      </c>
      <c r="D23" s="11">
        <f>B23*(C23+100)/100</f>
        <v>399.99680000000001</v>
      </c>
      <c r="E23" s="34" t="s">
        <v>3</v>
      </c>
      <c r="F23" s="31">
        <f t="shared" ref="F23:F30" si="2">IF(E23="Ano",D23,0)</f>
        <v>0</v>
      </c>
    </row>
    <row r="24" spans="1:6" ht="18" customHeight="1" x14ac:dyDescent="0.2">
      <c r="A24" s="15" t="s">
        <v>33</v>
      </c>
      <c r="B24" s="1">
        <v>357.14</v>
      </c>
      <c r="C24" s="37">
        <v>12</v>
      </c>
      <c r="D24" s="11">
        <f>B24*(C24+100)/100</f>
        <v>399.99680000000001</v>
      </c>
      <c r="E24" s="28" t="s">
        <v>3</v>
      </c>
      <c r="F24" s="31">
        <f t="shared" si="2"/>
        <v>0</v>
      </c>
    </row>
    <row r="25" spans="1:6" ht="18" customHeight="1" thickBot="1" x14ac:dyDescent="0.25">
      <c r="A25" s="39" t="s">
        <v>34</v>
      </c>
      <c r="B25" s="4">
        <v>357.14</v>
      </c>
      <c r="C25" s="3">
        <v>12</v>
      </c>
      <c r="D25" s="12">
        <f>B25*(C25+100)/100</f>
        <v>399.99680000000001</v>
      </c>
      <c r="E25" s="33" t="s">
        <v>3</v>
      </c>
      <c r="F25" s="40">
        <f t="shared" si="2"/>
        <v>0</v>
      </c>
    </row>
    <row r="26" spans="1:6" ht="18" customHeight="1" thickTop="1" x14ac:dyDescent="0.2">
      <c r="A26" s="41" t="s">
        <v>35</v>
      </c>
      <c r="B26" s="42">
        <v>1696.43</v>
      </c>
      <c r="C26" s="43">
        <v>12</v>
      </c>
      <c r="D26" s="44">
        <f>B26*(C26+100)/100</f>
        <v>1900.0016000000001</v>
      </c>
      <c r="E26" s="45" t="s">
        <v>3</v>
      </c>
      <c r="F26" s="46">
        <f t="shared" si="2"/>
        <v>0</v>
      </c>
    </row>
    <row r="27" spans="1:6" ht="18" customHeight="1" x14ac:dyDescent="0.2">
      <c r="A27" s="29" t="s">
        <v>36</v>
      </c>
      <c r="B27" s="4">
        <v>1071.43</v>
      </c>
      <c r="C27" s="3">
        <v>12</v>
      </c>
      <c r="D27" s="11">
        <f>B27*(C27+100)/100</f>
        <v>1200.0016000000001</v>
      </c>
      <c r="E27" s="28" t="s">
        <v>3</v>
      </c>
      <c r="F27" s="9">
        <f>IF(E27="ANO",IF(B28&lt;&gt;0,D27,D26),0)</f>
        <v>0</v>
      </c>
    </row>
    <row r="28" spans="1:6" ht="18" customHeight="1" x14ac:dyDescent="0.2">
      <c r="A28" s="18" t="s">
        <v>22</v>
      </c>
      <c r="B28" s="64"/>
      <c r="C28" s="65"/>
      <c r="D28" s="65"/>
      <c r="E28" s="66"/>
      <c r="F28" s="10"/>
    </row>
    <row r="29" spans="1:6" ht="18" customHeight="1" thickBot="1" x14ac:dyDescent="0.25">
      <c r="A29" s="47" t="s">
        <v>27</v>
      </c>
      <c r="B29" s="4">
        <v>10</v>
      </c>
      <c r="C29" s="48">
        <v>0</v>
      </c>
      <c r="D29" s="12">
        <f>B29*(C29+100)/100</f>
        <v>10</v>
      </c>
      <c r="E29" s="49"/>
      <c r="F29" s="35">
        <f>IF(AND(E26="NE", E27="NE"),0,D29)</f>
        <v>0</v>
      </c>
    </row>
    <row r="30" spans="1:6" ht="18" customHeight="1" thickTop="1" x14ac:dyDescent="0.2">
      <c r="A30" s="41" t="s">
        <v>41</v>
      </c>
      <c r="B30" s="42">
        <v>1696.43</v>
      </c>
      <c r="C30" s="43">
        <v>12</v>
      </c>
      <c r="D30" s="44">
        <f>B30*(C30+100)/100</f>
        <v>1900.0016000000001</v>
      </c>
      <c r="E30" s="45" t="s">
        <v>3</v>
      </c>
      <c r="F30" s="46">
        <f t="shared" si="2"/>
        <v>0</v>
      </c>
    </row>
    <row r="31" spans="1:6" ht="18" customHeight="1" x14ac:dyDescent="0.2">
      <c r="A31" s="29" t="s">
        <v>42</v>
      </c>
      <c r="B31" s="4">
        <v>1071.43</v>
      </c>
      <c r="C31" s="3">
        <v>12</v>
      </c>
      <c r="D31" s="11">
        <f>B31*(C31+100)/100</f>
        <v>1200.0016000000001</v>
      </c>
      <c r="E31" s="28" t="s">
        <v>3</v>
      </c>
      <c r="F31" s="9">
        <f>IF(E31="ANO",IF(B32&lt;&gt;0,D31,D30),0)</f>
        <v>0</v>
      </c>
    </row>
    <row r="32" spans="1:6" ht="18" customHeight="1" x14ac:dyDescent="0.2">
      <c r="A32" s="15" t="s">
        <v>22</v>
      </c>
      <c r="B32" s="67"/>
      <c r="C32" s="68"/>
      <c r="D32" s="68"/>
      <c r="E32" s="69"/>
      <c r="F32" s="35"/>
    </row>
    <row r="33" spans="1:6" ht="18" customHeight="1" thickBot="1" x14ac:dyDescent="0.25">
      <c r="A33" s="47" t="s">
        <v>27</v>
      </c>
      <c r="B33" s="4">
        <v>10</v>
      </c>
      <c r="C33" s="48">
        <v>0</v>
      </c>
      <c r="D33" s="12">
        <f>B33*(C33+100)/100</f>
        <v>10</v>
      </c>
      <c r="E33" s="50"/>
      <c r="F33" s="35">
        <f>IF(AND(E30="NE", E31="NE"),0,D33)</f>
        <v>0</v>
      </c>
    </row>
    <row r="34" spans="1:6" ht="18" customHeight="1" thickTop="1" x14ac:dyDescent="0.2">
      <c r="A34" s="51"/>
      <c r="B34" s="42"/>
      <c r="C34" s="43"/>
      <c r="D34" s="42"/>
      <c r="E34" s="43"/>
      <c r="F34" s="52"/>
    </row>
    <row r="35" spans="1:6" ht="18" customHeight="1" x14ac:dyDescent="0.2">
      <c r="A35" s="70" t="s">
        <v>28</v>
      </c>
      <c r="B35" s="71"/>
      <c r="C35" s="71"/>
      <c r="D35" s="71"/>
      <c r="E35" s="71"/>
      <c r="F35" s="72"/>
    </row>
    <row r="36" spans="1:6" ht="18" customHeight="1" x14ac:dyDescent="0.2">
      <c r="A36" s="15"/>
      <c r="B36" s="4"/>
      <c r="C36" s="3"/>
      <c r="D36" s="12"/>
      <c r="E36" s="30"/>
      <c r="F36" s="9"/>
    </row>
    <row r="37" spans="1:6" ht="18" customHeight="1" x14ac:dyDescent="0.2">
      <c r="A37" s="21" t="s">
        <v>2</v>
      </c>
      <c r="B37" s="7"/>
      <c r="C37" s="8"/>
      <c r="D37" s="13"/>
      <c r="E37" s="19"/>
      <c r="F37" s="10">
        <f>SUM(F15:F36)</f>
        <v>363</v>
      </c>
    </row>
    <row r="38" spans="1:6" ht="18" customHeight="1" x14ac:dyDescent="0.2">
      <c r="A38" s="70" t="s">
        <v>11</v>
      </c>
      <c r="B38" s="71"/>
      <c r="C38" s="71"/>
      <c r="D38" s="72"/>
      <c r="E38" s="28" t="s">
        <v>3</v>
      </c>
      <c r="F38" s="6"/>
    </row>
    <row r="39" spans="1:6" ht="14.25" x14ac:dyDescent="0.2">
      <c r="A39" s="22"/>
      <c r="B39" s="22"/>
      <c r="C39" s="22"/>
      <c r="D39" s="22"/>
      <c r="E39" s="22"/>
      <c r="F39" s="22"/>
    </row>
    <row r="40" spans="1:6" ht="75.75" customHeight="1" x14ac:dyDescent="0.2">
      <c r="A40" s="63" t="s">
        <v>13</v>
      </c>
      <c r="B40" s="63"/>
      <c r="C40" s="63"/>
      <c r="D40" s="63"/>
      <c r="E40" s="63"/>
      <c r="F40" s="63"/>
    </row>
    <row r="41" spans="1:6" ht="15" customHeight="1" x14ac:dyDescent="0.2">
      <c r="A41" s="23"/>
      <c r="B41" s="2"/>
      <c r="C41" s="24"/>
      <c r="D41" s="25"/>
      <c r="E41" s="25"/>
      <c r="F41" s="25"/>
    </row>
    <row r="42" spans="1:6" x14ac:dyDescent="0.2">
      <c r="E42" s="27"/>
    </row>
    <row r="43" spans="1:6" x14ac:dyDescent="0.2">
      <c r="E43" s="27"/>
    </row>
  </sheetData>
  <sheetProtection sheet="1" selectLockedCells="1"/>
  <mergeCells count="18">
    <mergeCell ref="A40:F40"/>
    <mergeCell ref="B28:E28"/>
    <mergeCell ref="B32:E32"/>
    <mergeCell ref="B7:C7"/>
    <mergeCell ref="E7:F7"/>
    <mergeCell ref="B8:F8"/>
    <mergeCell ref="B9:F9"/>
    <mergeCell ref="B10:F10"/>
    <mergeCell ref="B11:F11"/>
    <mergeCell ref="A35:F35"/>
    <mergeCell ref="A38:D38"/>
    <mergeCell ref="C13:F13"/>
    <mergeCell ref="B6:F6"/>
    <mergeCell ref="A1:F1"/>
    <mergeCell ref="B2:F2"/>
    <mergeCell ref="B3:F3"/>
    <mergeCell ref="B4:F4"/>
    <mergeCell ref="B5:F5"/>
  </mergeCells>
  <phoneticPr fontId="1" type="noConversion"/>
  <dataValidations count="3">
    <dataValidation type="list" allowBlank="1" showInputMessage="1" showErrorMessage="1" sqref="E21:E27 E38 E30:E31 E36 E15:E17 E19 B13" xr:uid="{00000000-0002-0000-0000-000000000000}">
      <formula1>"NE,ANO"</formula1>
    </dataValidation>
    <dataValidation type="list" allowBlank="1" showInputMessage="1" showErrorMessage="1" sqref="E34" xr:uid="{00000000-0002-0000-0000-000001000000}">
      <formula1>$E$43:$E$44</formula1>
    </dataValidation>
    <dataValidation type="list" allowBlank="1" showInputMessage="1" showErrorMessage="1" sqref="E18" xr:uid="{0AE751E1-8FDA-4645-92E8-BAA3C34002AB}">
      <formula1>"0,1,2,3,4,5"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Ševčík</dc:creator>
  <cp:lastModifiedBy>JK</cp:lastModifiedBy>
  <cp:lastPrinted>2024-06-10T08:15:15Z</cp:lastPrinted>
  <dcterms:created xsi:type="dcterms:W3CDTF">2022-06-17T07:49:45Z</dcterms:created>
  <dcterms:modified xsi:type="dcterms:W3CDTF">2025-10-09T16:14:16Z</dcterms:modified>
</cp:coreProperties>
</file>