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KS\Documents\ČKS 2025\AKCE 2025\Seminář teplota\"/>
    </mc:Choice>
  </mc:AlternateContent>
  <xr:revisionPtr revIDLastSave="0" documentId="13_ncr:1_{765A9120-412F-4471-8314-1578A695F8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</sheets>
  <definedNames>
    <definedName name="_xlnm.Print_Area" localSheetId="0">List1!$A$1:$G$36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0" i="1"/>
  <c r="D15" i="1"/>
  <c r="D16" i="1"/>
  <c r="D17" i="1"/>
  <c r="D14" i="1"/>
  <c r="D27" i="1"/>
  <c r="D26" i="1"/>
  <c r="D29" i="1" l="1"/>
  <c r="D25" i="1"/>
  <c r="D23" i="1"/>
  <c r="D22" i="1"/>
  <c r="D21" i="1"/>
  <c r="D19" i="1"/>
  <c r="D20" i="1"/>
  <c r="F27" i="1"/>
  <c r="F26" i="1"/>
  <c r="F23" i="1"/>
  <c r="F22" i="1"/>
  <c r="F21" i="1"/>
  <c r="F19" i="1"/>
  <c r="F14" i="1" l="1"/>
  <c r="F15" i="1" l="1"/>
  <c r="F16" i="1"/>
  <c r="F17" i="1"/>
  <c r="F33" i="1" l="1"/>
</calcChain>
</file>

<file path=xl/sharedStrings.xml><?xml version="1.0" encoding="utf-8"?>
<sst xmlns="http://schemas.openxmlformats.org/spreadsheetml/2006/main" count="61" uniqueCount="40">
  <si>
    <t>Název organizace:</t>
  </si>
  <si>
    <t>Číslo účtu plátce:</t>
  </si>
  <si>
    <t>Na účet ČKS bude uhrazeno celkem</t>
  </si>
  <si>
    <t>NE</t>
  </si>
  <si>
    <t>DIČ:</t>
  </si>
  <si>
    <t>Vložné pro nečlena ČKS:</t>
  </si>
  <si>
    <t>Titul:</t>
  </si>
  <si>
    <t>Vyplňte všechny žluté buňky.</t>
  </si>
  <si>
    <t>Objednávka</t>
  </si>
  <si>
    <t>K úhradě</t>
  </si>
  <si>
    <t>vyplnit---------------------vyplnit</t>
  </si>
  <si>
    <t>Platba v hotovosti jen po předchozí domluvě se sekretariátem:</t>
  </si>
  <si>
    <t>vyplnit-------------------vyplnit</t>
  </si>
  <si>
    <t>Vložné pro člena ČKS:</t>
  </si>
  <si>
    <r>
      <rPr>
        <b/>
        <sz val="11"/>
        <color theme="1"/>
        <rFont val="Arial"/>
        <family val="2"/>
        <charset val="238"/>
      </rPr>
      <t xml:space="preserve">Přihlášku nevyplňujte ručně a nekopírujte, vyplněnou tabulku EXCEL odešlete zpět co nejdříve na adresu: sekretar@cks-brno.cz                                                                                                                 </t>
    </r>
    <r>
      <rPr>
        <sz val="11"/>
        <color theme="1"/>
        <rFont val="Arial"/>
        <family val="2"/>
        <charset val="238"/>
      </rPr>
      <t xml:space="preserve">Přijetí přihlášky vám bude potvrzeno e-mailem.                                                                                     Následně Vám bude zaslána faktura k úhradě na účet ČKS. </t>
    </r>
  </si>
  <si>
    <t>Závazná přihláška na seminář TEPLOTA                                                                                              Termín konání: 6. 10. - 7. 10. 2025                                                                                                             Místo konánÍ: hotel Skalský Dvůr</t>
  </si>
  <si>
    <t>Příjmení účastníka:</t>
  </si>
  <si>
    <t>Jméno účastníka:</t>
  </si>
  <si>
    <t>Adresa, PSČ organizace:</t>
  </si>
  <si>
    <t>E-mail účastníka:</t>
  </si>
  <si>
    <t>Telefon / mobil účastníka:</t>
  </si>
  <si>
    <t>E-mail pro fakturaci:</t>
  </si>
  <si>
    <t>IČ:</t>
  </si>
  <si>
    <t>ČKS je plátcem DPH.</t>
  </si>
  <si>
    <t>Vyplň jméno spolubydlícího:</t>
  </si>
  <si>
    <t>Večeře  6. 10.</t>
  </si>
  <si>
    <t>Oběd  7. 10.</t>
  </si>
  <si>
    <t>Nocleh 5. 10. jednolůžkový pokoj</t>
  </si>
  <si>
    <t>DPH</t>
  </si>
  <si>
    <t>Cena-bez DPH</t>
  </si>
  <si>
    <t>Cena s DPH</t>
  </si>
  <si>
    <t>Nocleh 6. 10. jednolůžkový pokoj</t>
  </si>
  <si>
    <t>Vložné pro vystavovatele - člena:</t>
  </si>
  <si>
    <t>Vložné pro vystavovatele - nečlena:</t>
  </si>
  <si>
    <t>Magistrátní poplatek</t>
  </si>
  <si>
    <t>* pro dvoulůžkový pokoj je nutno vyplnit spolubydlícího</t>
  </si>
  <si>
    <t>Nocleh 6. 10. dvoulůžkový pokoj *</t>
  </si>
  <si>
    <t>Nocleh 5. 10. dvoulůžkový pokoj *</t>
  </si>
  <si>
    <t>vyplnit------vyplnit</t>
  </si>
  <si>
    <t>Oběd 6.10.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</si>
</sst>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4" fillId="0" borderId="3" xfId="0" applyNumberFormat="1" applyFont="1" applyBorder="1" applyAlignment="1" applyProtection="1">
      <alignment horizontal="center" vertical="center"/>
      <protection hidden="1"/>
    </xf>
    <xf numFmtId="0" fontId="5" fillId="0" borderId="0" xfId="1" applyNumberFormat="1" applyFont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2" fontId="4" fillId="0" borderId="7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2" fontId="3" fillId="0" borderId="2" xfId="0" applyNumberFormat="1" applyFont="1" applyBorder="1" applyAlignment="1" applyProtection="1">
      <alignment horizontal="center" vertical="center"/>
      <protection hidden="1"/>
    </xf>
    <xf numFmtId="2" fontId="4" fillId="0" borderId="6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4" fontId="3" fillId="0" borderId="3" xfId="0" applyNumberFormat="1" applyFont="1" applyBorder="1" applyAlignment="1" applyProtection="1">
      <alignment horizontal="center" vertical="center"/>
      <protection hidden="1"/>
    </xf>
    <xf numFmtId="4" fontId="3" fillId="0" borderId="5" xfId="0" applyNumberFormat="1" applyFont="1" applyBorder="1" applyAlignment="1" applyProtection="1">
      <alignment horizontal="center" vertical="center"/>
      <protection hidden="1"/>
    </xf>
    <xf numFmtId="4" fontId="4" fillId="0" borderId="3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center" vertical="center"/>
      <protection hidden="1"/>
    </xf>
    <xf numFmtId="4" fontId="4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3" xfId="0" applyFont="1" applyBorder="1" applyAlignment="1" applyProtection="1">
      <alignment vertical="center"/>
      <protection hidden="1"/>
    </xf>
    <xf numFmtId="49" fontId="0" fillId="0" borderId="0" xfId="0" applyNumberFormat="1" applyProtection="1">
      <protection hidden="1"/>
    </xf>
    <xf numFmtId="0" fontId="2" fillId="0" borderId="0" xfId="1" applyNumberFormat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49" fontId="4" fillId="2" borderId="6" xfId="0" applyNumberFormat="1" applyFont="1" applyFill="1" applyBorder="1" applyAlignment="1" applyProtection="1">
      <alignment horizontal="left" vertical="center"/>
      <protection locked="0" hidden="1"/>
    </xf>
    <xf numFmtId="49" fontId="4" fillId="2" borderId="4" xfId="0" applyNumberFormat="1" applyFont="1" applyFill="1" applyBorder="1" applyAlignment="1" applyProtection="1">
      <alignment horizontal="left" vertical="center"/>
      <protection locked="0" hidden="1"/>
    </xf>
    <xf numFmtId="49" fontId="4" fillId="2" borderId="5" xfId="0" applyNumberFormat="1" applyFont="1" applyFill="1" applyBorder="1" applyAlignment="1" applyProtection="1">
      <alignment horizontal="left" vertical="center"/>
      <protection locked="0" hidden="1"/>
    </xf>
    <xf numFmtId="0" fontId="4" fillId="2" borderId="8" xfId="0" applyFont="1" applyFill="1" applyBorder="1" applyAlignment="1" applyProtection="1">
      <alignment horizontal="center" vertical="center"/>
      <protection locked="0" hidden="1"/>
    </xf>
    <xf numFmtId="0" fontId="4" fillId="0" borderId="8" xfId="0" applyFont="1" applyBorder="1" applyAlignment="1" applyProtection="1">
      <alignment vertical="center"/>
      <protection hidden="1"/>
    </xf>
    <xf numFmtId="2" fontId="4" fillId="0" borderId="8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4" fontId="3" fillId="0" borderId="8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Protection="1"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4" fontId="3" fillId="0" borderId="11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2" fontId="4" fillId="0" borderId="3" xfId="0" applyNumberFormat="1" applyFont="1" applyBorder="1" applyAlignment="1" applyProtection="1">
      <alignment horizontal="left" vertical="center"/>
      <protection hidden="1"/>
    </xf>
    <xf numFmtId="2" fontId="4" fillId="0" borderId="2" xfId="0" applyNumberFormat="1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49" fontId="4" fillId="2" borderId="6" xfId="0" applyNumberFormat="1" applyFont="1" applyFill="1" applyBorder="1" applyAlignment="1" applyProtection="1">
      <alignment horizontal="left" vertical="center"/>
      <protection locked="0" hidden="1"/>
    </xf>
    <xf numFmtId="49" fontId="4" fillId="2" borderId="4" xfId="0" applyNumberFormat="1" applyFont="1" applyFill="1" applyBorder="1" applyAlignment="1" applyProtection="1">
      <alignment horizontal="left" vertical="center"/>
      <protection locked="0" hidden="1"/>
    </xf>
    <xf numFmtId="49" fontId="4" fillId="2" borderId="5" xfId="0" applyNumberFormat="1" applyFont="1" applyFill="1" applyBorder="1" applyAlignment="1" applyProtection="1">
      <alignment horizontal="left" vertical="center"/>
      <protection locked="0" hidden="1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left" vertical="justify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2" fontId="4" fillId="2" borderId="6" xfId="0" applyNumberFormat="1" applyFont="1" applyFill="1" applyBorder="1" applyAlignment="1" applyProtection="1">
      <alignment horizontal="left" vertical="center"/>
      <protection locked="0" hidden="1"/>
    </xf>
    <xf numFmtId="2" fontId="4" fillId="2" borderId="4" xfId="0" applyNumberFormat="1" applyFont="1" applyFill="1" applyBorder="1" applyAlignment="1" applyProtection="1">
      <alignment horizontal="left" vertical="center"/>
      <protection locked="0" hidden="1"/>
    </xf>
    <xf numFmtId="2" fontId="4" fillId="2" borderId="5" xfId="0" applyNumberFormat="1" applyFont="1" applyFill="1" applyBorder="1" applyAlignment="1" applyProtection="1">
      <alignment horizontal="left" vertical="center"/>
      <protection locked="0" hidden="1"/>
    </xf>
    <xf numFmtId="2" fontId="4" fillId="2" borderId="9" xfId="0" applyNumberFormat="1" applyFont="1" applyFill="1" applyBorder="1" applyAlignment="1" applyProtection="1">
      <alignment horizontal="left" vertical="center"/>
      <protection locked="0" hidden="1"/>
    </xf>
    <xf numFmtId="2" fontId="4" fillId="2" borderId="10" xfId="0" applyNumberFormat="1" applyFont="1" applyFill="1" applyBorder="1" applyAlignment="1" applyProtection="1">
      <alignment horizontal="left" vertical="center"/>
      <protection locked="0" hidden="1"/>
    </xf>
    <xf numFmtId="2" fontId="4" fillId="2" borderId="11" xfId="0" applyNumberFormat="1" applyFont="1" applyFill="1" applyBorder="1" applyAlignment="1" applyProtection="1">
      <alignment horizontal="left"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9"/>
  <sheetViews>
    <sheetView tabSelected="1" topLeftCell="A10" zoomScaleNormal="100" zoomScaleSheetLayoutView="100" workbookViewId="0">
      <selection activeCell="E18" sqref="E18"/>
    </sheetView>
  </sheetViews>
  <sheetFormatPr defaultColWidth="9.109375" defaultRowHeight="13.2" x14ac:dyDescent="0.25"/>
  <cols>
    <col min="1" max="1" width="36.6640625" style="14" customWidth="1"/>
    <col min="2" max="2" width="14" style="27" customWidth="1"/>
    <col min="3" max="3" width="5.6640625" style="27" customWidth="1"/>
    <col min="4" max="4" width="11.6640625" style="27" customWidth="1"/>
    <col min="5" max="5" width="13.33203125" style="27" customWidth="1"/>
    <col min="6" max="6" width="13.44140625" style="14" bestFit="1" customWidth="1"/>
    <col min="7" max="9" width="9.109375" style="14"/>
    <col min="10" max="10" width="10.109375" style="14" bestFit="1" customWidth="1"/>
    <col min="11" max="16384" width="9.109375" style="14"/>
  </cols>
  <sheetData>
    <row r="1" spans="1:10" ht="59.25" customHeight="1" x14ac:dyDescent="0.25">
      <c r="A1" s="54" t="s">
        <v>15</v>
      </c>
      <c r="B1" s="54"/>
      <c r="C1" s="54"/>
      <c r="D1" s="54"/>
      <c r="E1" s="54"/>
      <c r="F1" s="54"/>
    </row>
    <row r="2" spans="1:10" ht="23.1" customHeight="1" x14ac:dyDescent="0.25">
      <c r="A2" s="15" t="s">
        <v>16</v>
      </c>
      <c r="B2" s="48" t="s">
        <v>10</v>
      </c>
      <c r="C2" s="49"/>
      <c r="D2" s="49"/>
      <c r="E2" s="49"/>
      <c r="F2" s="50"/>
      <c r="J2" s="16"/>
    </row>
    <row r="3" spans="1:10" ht="23.1" customHeight="1" x14ac:dyDescent="0.25">
      <c r="A3" s="15" t="s">
        <v>17</v>
      </c>
      <c r="B3" s="48" t="s">
        <v>10</v>
      </c>
      <c r="C3" s="49"/>
      <c r="D3" s="49"/>
      <c r="E3" s="49"/>
      <c r="F3" s="50"/>
    </row>
    <row r="4" spans="1:10" ht="23.1" customHeight="1" x14ac:dyDescent="0.25">
      <c r="A4" s="15" t="s">
        <v>6</v>
      </c>
      <c r="B4" s="48" t="s">
        <v>10</v>
      </c>
      <c r="C4" s="49"/>
      <c r="D4" s="49"/>
      <c r="E4" s="49"/>
      <c r="F4" s="50"/>
    </row>
    <row r="5" spans="1:10" ht="23.1" customHeight="1" x14ac:dyDescent="0.25">
      <c r="A5" s="15" t="s">
        <v>0</v>
      </c>
      <c r="B5" s="48" t="s">
        <v>10</v>
      </c>
      <c r="C5" s="49"/>
      <c r="D5" s="49"/>
      <c r="E5" s="49"/>
      <c r="F5" s="50"/>
    </row>
    <row r="6" spans="1:10" ht="23.1" customHeight="1" x14ac:dyDescent="0.25">
      <c r="A6" s="15" t="s">
        <v>18</v>
      </c>
      <c r="B6" s="29" t="s">
        <v>12</v>
      </c>
      <c r="C6" s="30"/>
      <c r="D6" s="30"/>
      <c r="E6" s="30"/>
      <c r="F6" s="31"/>
    </row>
    <row r="7" spans="1:10" ht="23.1" customHeight="1" x14ac:dyDescent="0.25">
      <c r="A7" s="15" t="s">
        <v>22</v>
      </c>
      <c r="B7" s="48" t="s">
        <v>38</v>
      </c>
      <c r="C7" s="50"/>
      <c r="D7" s="43" t="s">
        <v>4</v>
      </c>
      <c r="E7" s="48" t="s">
        <v>38</v>
      </c>
      <c r="F7" s="50"/>
      <c r="I7" s="17"/>
    </row>
    <row r="8" spans="1:10" ht="23.1" customHeight="1" x14ac:dyDescent="0.25">
      <c r="A8" s="15" t="s">
        <v>1</v>
      </c>
      <c r="B8" s="48" t="s">
        <v>12</v>
      </c>
      <c r="C8" s="49"/>
      <c r="D8" s="49"/>
      <c r="E8" s="49"/>
      <c r="F8" s="50"/>
    </row>
    <row r="9" spans="1:10" ht="23.1" customHeight="1" x14ac:dyDescent="0.25">
      <c r="A9" s="15" t="s">
        <v>21</v>
      </c>
      <c r="B9" s="48" t="s">
        <v>12</v>
      </c>
      <c r="C9" s="49"/>
      <c r="D9" s="49"/>
      <c r="E9" s="49"/>
      <c r="F9" s="50"/>
    </row>
    <row r="10" spans="1:10" ht="23.1" customHeight="1" x14ac:dyDescent="0.25">
      <c r="A10" s="15" t="s">
        <v>20</v>
      </c>
      <c r="B10" s="48" t="s">
        <v>10</v>
      </c>
      <c r="C10" s="49"/>
      <c r="D10" s="49"/>
      <c r="E10" s="49"/>
      <c r="F10" s="50"/>
    </row>
    <row r="11" spans="1:10" ht="23.1" customHeight="1" x14ac:dyDescent="0.25">
      <c r="A11" s="15" t="s">
        <v>19</v>
      </c>
      <c r="B11" s="48" t="s">
        <v>10</v>
      </c>
      <c r="C11" s="49"/>
      <c r="D11" s="49"/>
      <c r="E11" s="49"/>
      <c r="F11" s="50"/>
    </row>
    <row r="12" spans="1:10" ht="18" customHeight="1" x14ac:dyDescent="0.25">
      <c r="A12" s="18"/>
      <c r="B12" s="32"/>
      <c r="C12" s="56" t="s">
        <v>23</v>
      </c>
      <c r="D12" s="57"/>
      <c r="E12" s="57"/>
      <c r="F12" s="58"/>
    </row>
    <row r="13" spans="1:10" ht="30.75" customHeight="1" x14ac:dyDescent="0.25">
      <c r="A13" s="20" t="s">
        <v>7</v>
      </c>
      <c r="B13" s="38" t="s">
        <v>29</v>
      </c>
      <c r="C13" s="38" t="s">
        <v>28</v>
      </c>
      <c r="D13" s="38" t="s">
        <v>30</v>
      </c>
      <c r="E13" s="5" t="s">
        <v>8</v>
      </c>
      <c r="F13" s="5" t="s">
        <v>9</v>
      </c>
    </row>
    <row r="14" spans="1:10" ht="18" customHeight="1" x14ac:dyDescent="0.25">
      <c r="A14" s="15" t="s">
        <v>13</v>
      </c>
      <c r="B14" s="1">
        <v>6100</v>
      </c>
      <c r="C14" s="47">
        <v>21</v>
      </c>
      <c r="D14" s="11">
        <f>B14*(C14+100)/100</f>
        <v>7381</v>
      </c>
      <c r="E14" s="40" t="s">
        <v>3</v>
      </c>
      <c r="F14" s="9">
        <f>IF(E14="Ano",D14,0)</f>
        <v>0</v>
      </c>
    </row>
    <row r="15" spans="1:10" ht="18" customHeight="1" x14ac:dyDescent="0.25">
      <c r="A15" s="15" t="s">
        <v>5</v>
      </c>
      <c r="B15" s="1">
        <v>6500</v>
      </c>
      <c r="C15" s="47">
        <v>21</v>
      </c>
      <c r="D15" s="11">
        <f t="shared" ref="D15:D17" si="0">B15*(C15+100)/100</f>
        <v>7865</v>
      </c>
      <c r="E15" s="40" t="s">
        <v>3</v>
      </c>
      <c r="F15" s="9">
        <f t="shared" ref="F15:F17" si="1">IF(E15="Ano",D15,0)</f>
        <v>0</v>
      </c>
    </row>
    <row r="16" spans="1:10" ht="18" customHeight="1" x14ac:dyDescent="0.25">
      <c r="A16" s="15" t="s">
        <v>32</v>
      </c>
      <c r="B16" s="1">
        <v>6100</v>
      </c>
      <c r="C16" s="47">
        <v>21</v>
      </c>
      <c r="D16" s="11">
        <f t="shared" si="0"/>
        <v>7381</v>
      </c>
      <c r="E16" s="40" t="s">
        <v>3</v>
      </c>
      <c r="F16" s="9">
        <f t="shared" si="1"/>
        <v>0</v>
      </c>
    </row>
    <row r="17" spans="1:6" ht="18" customHeight="1" x14ac:dyDescent="0.25">
      <c r="A17" s="15" t="s">
        <v>33</v>
      </c>
      <c r="B17" s="1">
        <v>6500</v>
      </c>
      <c r="C17" s="47">
        <v>21</v>
      </c>
      <c r="D17" s="11">
        <f t="shared" si="0"/>
        <v>7865</v>
      </c>
      <c r="E17" s="40" t="s">
        <v>3</v>
      </c>
      <c r="F17" s="9">
        <f t="shared" si="1"/>
        <v>0</v>
      </c>
    </row>
    <row r="18" spans="1:6" ht="18" customHeight="1" x14ac:dyDescent="0.25">
      <c r="A18" s="15"/>
      <c r="B18" s="4"/>
      <c r="C18" s="3"/>
      <c r="D18" s="12"/>
      <c r="E18" s="39"/>
      <c r="F18" s="9"/>
    </row>
    <row r="19" spans="1:6" ht="18" customHeight="1" x14ac:dyDescent="0.25">
      <c r="A19" s="33" t="s">
        <v>39</v>
      </c>
      <c r="B19" s="1">
        <v>357.14</v>
      </c>
      <c r="C19" s="47">
        <v>12</v>
      </c>
      <c r="D19" s="11">
        <f>B19*(C19+100)/100</f>
        <v>399.99680000000001</v>
      </c>
      <c r="E19" s="40" t="s">
        <v>3</v>
      </c>
      <c r="F19" s="36">
        <f t="shared" ref="F19:F26" si="2">IF(E19="Ano",D19,0)</f>
        <v>0</v>
      </c>
    </row>
    <row r="20" spans="1:6" ht="18" customHeight="1" x14ac:dyDescent="0.25">
      <c r="A20" s="15" t="s">
        <v>25</v>
      </c>
      <c r="B20" s="1">
        <v>357.14</v>
      </c>
      <c r="C20" s="47">
        <v>12</v>
      </c>
      <c r="D20" s="11">
        <f>B20*(C20+100)/100</f>
        <v>399.99680000000001</v>
      </c>
      <c r="E20" s="32" t="s">
        <v>3</v>
      </c>
      <c r="F20" s="36">
        <f t="shared" si="2"/>
        <v>0</v>
      </c>
    </row>
    <row r="21" spans="1:6" ht="18" customHeight="1" x14ac:dyDescent="0.25">
      <c r="A21" s="15" t="s">
        <v>26</v>
      </c>
      <c r="B21" s="1">
        <v>357.14</v>
      </c>
      <c r="C21" s="47">
        <v>12</v>
      </c>
      <c r="D21" s="11">
        <f>B21*(C21+100)/100</f>
        <v>399.99680000000001</v>
      </c>
      <c r="E21" s="32" t="s">
        <v>3</v>
      </c>
      <c r="F21" s="9">
        <f t="shared" si="2"/>
        <v>0</v>
      </c>
    </row>
    <row r="22" spans="1:6" ht="18" customHeight="1" x14ac:dyDescent="0.25">
      <c r="A22" s="33" t="s">
        <v>27</v>
      </c>
      <c r="B22" s="34">
        <v>1696.43</v>
      </c>
      <c r="C22" s="35">
        <v>12</v>
      </c>
      <c r="D22" s="11">
        <f>B22*(C22+100)/100</f>
        <v>1900.0016000000001</v>
      </c>
      <c r="E22" s="32" t="s">
        <v>3</v>
      </c>
      <c r="F22" s="36">
        <f t="shared" si="2"/>
        <v>0</v>
      </c>
    </row>
    <row r="23" spans="1:6" ht="18" customHeight="1" x14ac:dyDescent="0.25">
      <c r="A23" s="33" t="s">
        <v>37</v>
      </c>
      <c r="B23" s="4">
        <v>1071.43</v>
      </c>
      <c r="C23" s="3">
        <v>12</v>
      </c>
      <c r="D23" s="11">
        <f>B23*(C23+100)/100</f>
        <v>1200.0016000000001</v>
      </c>
      <c r="E23" s="32" t="s">
        <v>3</v>
      </c>
      <c r="F23" s="9">
        <f>IF(E23="ANO",IF(B24&lt;&gt;0,D23,D22),0)</f>
        <v>0</v>
      </c>
    </row>
    <row r="24" spans="1:6" ht="18" customHeight="1" x14ac:dyDescent="0.25">
      <c r="A24" s="18" t="s">
        <v>24</v>
      </c>
      <c r="B24" s="59"/>
      <c r="C24" s="60"/>
      <c r="D24" s="60"/>
      <c r="E24" s="61"/>
      <c r="F24" s="10"/>
    </row>
    <row r="25" spans="1:6" ht="18" customHeight="1" x14ac:dyDescent="0.25">
      <c r="A25" s="22" t="s">
        <v>34</v>
      </c>
      <c r="B25" s="1">
        <v>10</v>
      </c>
      <c r="C25" s="44">
        <v>0</v>
      </c>
      <c r="D25" s="11">
        <f>B25*(C25+100)/100</f>
        <v>10</v>
      </c>
      <c r="E25" s="46"/>
      <c r="F25" s="10">
        <f>IF(AND(E22="NE", E23="NE"),0,D25)</f>
        <v>0</v>
      </c>
    </row>
    <row r="26" spans="1:6" ht="18" customHeight="1" x14ac:dyDescent="0.25">
      <c r="A26" s="33" t="s">
        <v>31</v>
      </c>
      <c r="B26" s="34">
        <v>1696.43</v>
      </c>
      <c r="C26" s="35">
        <v>12</v>
      </c>
      <c r="D26" s="11">
        <f>B26*(C26+100)/100</f>
        <v>1900.0016000000001</v>
      </c>
      <c r="E26" s="32" t="s">
        <v>3</v>
      </c>
      <c r="F26" s="9">
        <f t="shared" si="2"/>
        <v>0</v>
      </c>
    </row>
    <row r="27" spans="1:6" ht="18" customHeight="1" x14ac:dyDescent="0.25">
      <c r="A27" s="33" t="s">
        <v>36</v>
      </c>
      <c r="B27" s="4">
        <v>1071.43</v>
      </c>
      <c r="C27" s="3">
        <v>12</v>
      </c>
      <c r="D27" s="11">
        <f>B27*(C27+100)/100</f>
        <v>1200.0016000000001</v>
      </c>
      <c r="E27" s="32" t="s">
        <v>3</v>
      </c>
      <c r="F27" s="9">
        <f>IF(E27="ANO",IF(B28&lt;&gt;0,D27,D26),0)</f>
        <v>0</v>
      </c>
    </row>
    <row r="28" spans="1:6" ht="18" customHeight="1" x14ac:dyDescent="0.25">
      <c r="A28" s="15" t="s">
        <v>24</v>
      </c>
      <c r="B28" s="62"/>
      <c r="C28" s="63"/>
      <c r="D28" s="63"/>
      <c r="E28" s="64"/>
      <c r="F28" s="41"/>
    </row>
    <row r="29" spans="1:6" ht="18" customHeight="1" x14ac:dyDescent="0.25">
      <c r="A29" s="22" t="s">
        <v>34</v>
      </c>
      <c r="B29" s="1">
        <v>10</v>
      </c>
      <c r="C29" s="44">
        <v>0</v>
      </c>
      <c r="D29" s="11">
        <f>B29*(C29+100)/100</f>
        <v>10</v>
      </c>
      <c r="E29" s="45"/>
      <c r="F29" s="10">
        <f>IF(AND(E26="NE", E27="NE"),0,D29)</f>
        <v>0</v>
      </c>
    </row>
    <row r="30" spans="1:6" ht="18" customHeight="1" x14ac:dyDescent="0.25">
      <c r="A30" s="37"/>
      <c r="B30" s="34"/>
      <c r="C30" s="35"/>
      <c r="D30" s="34"/>
      <c r="E30" s="35"/>
      <c r="F30" s="42"/>
    </row>
    <row r="31" spans="1:6" ht="18" customHeight="1" x14ac:dyDescent="0.25">
      <c r="A31" s="51" t="s">
        <v>35</v>
      </c>
      <c r="B31" s="52"/>
      <c r="C31" s="52"/>
      <c r="D31" s="52"/>
      <c r="E31" s="52"/>
      <c r="F31" s="53"/>
    </row>
    <row r="32" spans="1:6" ht="18" customHeight="1" x14ac:dyDescent="0.25">
      <c r="A32" s="15"/>
      <c r="B32" s="4"/>
      <c r="C32" s="3"/>
      <c r="D32" s="12"/>
      <c r="E32" s="35"/>
      <c r="F32" s="9"/>
    </row>
    <row r="33" spans="1:6" ht="18" customHeight="1" x14ac:dyDescent="0.25">
      <c r="A33" s="21" t="s">
        <v>2</v>
      </c>
      <c r="B33" s="7"/>
      <c r="C33" s="8"/>
      <c r="D33" s="13"/>
      <c r="E33" s="19"/>
      <c r="F33" s="10">
        <f>SUM(F14:F32)</f>
        <v>0</v>
      </c>
    </row>
    <row r="34" spans="1:6" ht="18" customHeight="1" x14ac:dyDescent="0.25">
      <c r="A34" s="51" t="s">
        <v>11</v>
      </c>
      <c r="B34" s="52"/>
      <c r="C34" s="52"/>
      <c r="D34" s="53"/>
      <c r="E34" s="32" t="s">
        <v>3</v>
      </c>
      <c r="F34" s="6"/>
    </row>
    <row r="35" spans="1:6" ht="13.8" x14ac:dyDescent="0.25">
      <c r="A35" s="23"/>
      <c r="B35" s="23"/>
      <c r="C35" s="23"/>
      <c r="D35" s="23"/>
      <c r="E35" s="23"/>
      <c r="F35" s="23"/>
    </row>
    <row r="36" spans="1:6" ht="75.75" customHeight="1" x14ac:dyDescent="0.25">
      <c r="A36" s="55" t="s">
        <v>14</v>
      </c>
      <c r="B36" s="55"/>
      <c r="C36" s="55"/>
      <c r="D36" s="55"/>
      <c r="E36" s="55"/>
      <c r="F36" s="55"/>
    </row>
    <row r="37" spans="1:6" ht="15" customHeight="1" x14ac:dyDescent="0.25">
      <c r="A37" s="24"/>
      <c r="B37" s="2"/>
      <c r="C37" s="25"/>
      <c r="D37" s="26"/>
      <c r="E37" s="26"/>
      <c r="F37" s="26"/>
    </row>
    <row r="38" spans="1:6" x14ac:dyDescent="0.25">
      <c r="E38" s="28"/>
    </row>
    <row r="39" spans="1:6" x14ac:dyDescent="0.25">
      <c r="E39" s="28"/>
    </row>
  </sheetData>
  <sheetProtection sheet="1" selectLockedCells="1"/>
  <mergeCells count="17">
    <mergeCell ref="A36:F36"/>
    <mergeCell ref="C12:F12"/>
    <mergeCell ref="B24:E24"/>
    <mergeCell ref="B28:E28"/>
    <mergeCell ref="B7:C7"/>
    <mergeCell ref="E7:F7"/>
    <mergeCell ref="B8:F8"/>
    <mergeCell ref="B9:F9"/>
    <mergeCell ref="B10:F10"/>
    <mergeCell ref="B11:F11"/>
    <mergeCell ref="A31:F31"/>
    <mergeCell ref="A34:D34"/>
    <mergeCell ref="A1:F1"/>
    <mergeCell ref="B2:F2"/>
    <mergeCell ref="B3:F3"/>
    <mergeCell ref="B4:F4"/>
    <mergeCell ref="B5:F5"/>
  </mergeCells>
  <phoneticPr fontId="1" type="noConversion"/>
  <dataValidations count="2">
    <dataValidation type="list" allowBlank="1" showInputMessage="1" showErrorMessage="1" sqref="B12 E34 E26:E27 E14:E23 E32" xr:uid="{00000000-0002-0000-0000-000000000000}">
      <formula1>"NE,ANO"</formula1>
    </dataValidation>
    <dataValidation type="list" allowBlank="1" showInputMessage="1" showErrorMessage="1" sqref="E30" xr:uid="{00000000-0002-0000-0000-000001000000}">
      <formula1>$E$39:$E$40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ČKS - České kalibrační sdružení</cp:lastModifiedBy>
  <cp:lastPrinted>2024-06-10T08:15:15Z</cp:lastPrinted>
  <dcterms:created xsi:type="dcterms:W3CDTF">2022-06-17T07:49:45Z</dcterms:created>
  <dcterms:modified xsi:type="dcterms:W3CDTF">2025-08-11T11:24:17Z</dcterms:modified>
</cp:coreProperties>
</file>